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5720" activeTab="0"/>
  </bookViews>
  <sheets>
    <sheet name="ASTA CON REGISTRO" sheetId="1" r:id="rId1"/>
    <sheet name="ASTA CON IV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<sst xmlns="http://schemas.openxmlformats.org/spreadsheetml/2006/main" count="30" uniqueCount="13">
  <si>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Rilanci</t>
  </si>
  <si>
    <t>Costo Finale</t>
  </si>
  <si>
    <t>Ricavo</t>
  </si>
  <si>
    <t>Ricavo %</t>
  </si>
  <si>
    <t>Rilancio:</t>
  </si>
  <si>
    <t>BASE D'ASTA:</t>
  </si>
  <si>
    <t>Prezzo di Vendita:</t>
  </si>
  <si>
    <t>Provvigione</t>
  </si>
  <si>
    <t>Margine</t>
  </si>
  <si>
    <t>Costi di ristr. Stimati</t>
  </si>
  <si>
    <t>%</t>
  </si>
  <si>
    <t>EURO</t>
  </si>
  <si>
    <t>Mediazione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</si>
</sst>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[$€-2]\ #,##0;[Red]\-[$€-2]\ #,##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7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18.8515625" style="0" customWidth="1"/>
    <col min="2" max="2" width="15.57421875" style="0" customWidth="1"/>
    <col min="3" max="4" width="13.57421875" style="0" customWidth="1"/>
    <col min="5" max="5" width="14.28125" style="0" customWidth="1"/>
    <col min="6" max="6" width="12.00390625" style="0" customWidth="1"/>
  </cols>
  <sheetData>
    <row r="1" spans="1:3" ht="12.75">
      <c r="A1" s="3" t="s">
        <v>5</v>
      </c>
      <c r="B1" s="3">
        <v>50000</v>
      </c>
      <c r="C1" t="s">
        <v>11</v>
      </c>
    </row>
    <row r="2" spans="1:3" ht="12.75">
      <c r="A2" s="3" t="s">
        <v>4</v>
      </c>
      <c r="B2" s="3">
        <v>3000</v>
      </c>
      <c r="C2" t="s">
        <v>11</v>
      </c>
    </row>
    <row r="3" spans="1:3" ht="12.75">
      <c r="A3" s="3" t="s">
        <v>6</v>
      </c>
      <c r="B3" s="3">
        <v>95000</v>
      </c>
      <c r="C3" t="s">
        <v>11</v>
      </c>
    </row>
    <row r="4" spans="1:3" ht="12.75">
      <c r="A4" s="3" t="s">
        <v>7</v>
      </c>
      <c r="B4" s="3">
        <v>10</v>
      </c>
      <c r="C4" t="s">
        <v>10</v>
      </c>
    </row>
    <row r="5" spans="1:3" ht="12.75">
      <c r="A5" s="3" t="s">
        <v>9</v>
      </c>
      <c r="B5" s="3">
        <v>0</v>
      </c>
      <c r="C5" t="s">
        <v>11</v>
      </c>
    </row>
    <row r="6" spans="1:3" ht="12.75">
      <c r="A6" s="3" t="s">
        <v>12</v>
      </c>
      <c r="B6" s="3">
        <v>3</v>
      </c>
      <c r="C6" t="s">
        <v>10</v>
      </c>
    </row>
    <row r="9" spans="1:7" ht="12.75">
      <c r="A9" s="1" t="s">
        <v>0</v>
      </c>
      <c r="B9" s="1" t="s">
        <v>1</v>
      </c>
      <c r="C9" s="1" t="s">
        <v>8</v>
      </c>
      <c r="D9" s="1" t="s">
        <v>7</v>
      </c>
      <c r="E9" s="1" t="s">
        <v>12</v>
      </c>
      <c r="F9" s="1" t="s">
        <v>2</v>
      </c>
      <c r="G9" s="1" t="s">
        <v>3</v>
      </c>
    </row>
    <row r="10" spans="1:7" ht="12.75">
      <c r="A10" s="4">
        <f>B1</f>
        <v>50000</v>
      </c>
      <c r="B10" s="4">
        <f>A10*1.1</f>
        <v>55000.00000000001</v>
      </c>
      <c r="C10" s="4">
        <f>$B$3-B10</f>
        <v>39999.99999999999</v>
      </c>
      <c r="D10" s="4">
        <f>C10*$B$4/100</f>
        <v>3999.9999999999995</v>
      </c>
      <c r="E10" s="4">
        <f>$B$3*$B$6/100</f>
        <v>2850</v>
      </c>
      <c r="F10" s="4">
        <f>C10-D10-$B$5-E10</f>
        <v>33149.99999999999</v>
      </c>
      <c r="G10" s="2">
        <f>F10/B10</f>
        <v>0.6027272727272726</v>
      </c>
    </row>
    <row r="11" spans="1:7" ht="12.75">
      <c r="A11" s="4">
        <f>A10+$B$2</f>
        <v>53000</v>
      </c>
      <c r="B11" s="4">
        <f aca="true" t="shared" si="0" ref="B11:B39">A11*1.1</f>
        <v>58300.00000000001</v>
      </c>
      <c r="C11" s="4">
        <f aca="true" t="shared" si="1" ref="C11:C39">$B$3-B11</f>
        <v>36699.99999999999</v>
      </c>
      <c r="D11" s="4">
        <f aca="true" t="shared" si="2" ref="D11:D39">C11*$B$4/100</f>
        <v>3669.9999999999995</v>
      </c>
      <c r="E11" s="4">
        <f aca="true" t="shared" si="3" ref="E11:E39">$B$3*$B$6/100</f>
        <v>2850</v>
      </c>
      <c r="F11" s="4">
        <f aca="true" t="shared" si="4" ref="F11:F39">C11-D11-$B$5-E11</f>
        <v>30179.999999999993</v>
      </c>
      <c r="G11" s="2">
        <f>F11/B11</f>
        <v>0.5176672384219552</v>
      </c>
    </row>
    <row r="12" spans="1:7" ht="12.75">
      <c r="A12" s="4">
        <f aca="true" t="shared" si="5" ref="A12:A38">A11+$B$2</f>
        <v>56000</v>
      </c>
      <c r="B12" s="4">
        <f t="shared" si="0"/>
        <v>61600.00000000001</v>
      </c>
      <c r="C12" s="4">
        <f t="shared" si="1"/>
        <v>33399.99999999999</v>
      </c>
      <c r="D12" s="4">
        <f t="shared" si="2"/>
        <v>3339.9999999999995</v>
      </c>
      <c r="E12" s="4">
        <f t="shared" si="3"/>
        <v>2850</v>
      </c>
      <c r="F12" s="4">
        <f t="shared" si="4"/>
        <v>27209.999999999993</v>
      </c>
      <c r="G12" s="2">
        <f>F12/B12</f>
        <v>0.44172077922077907</v>
      </c>
    </row>
    <row r="13" spans="1:7" ht="12.75">
      <c r="A13" s="4">
        <f t="shared" si="5"/>
        <v>59000</v>
      </c>
      <c r="B13" s="4">
        <f t="shared" si="0"/>
        <v>64900.00000000001</v>
      </c>
      <c r="C13" s="4">
        <f t="shared" si="1"/>
        <v>30099.999999999993</v>
      </c>
      <c r="D13" s="4">
        <f t="shared" si="2"/>
        <v>3009.9999999999995</v>
      </c>
      <c r="E13" s="4">
        <f t="shared" si="3"/>
        <v>2850</v>
      </c>
      <c r="F13" s="4">
        <f t="shared" si="4"/>
        <v>24239.999999999993</v>
      </c>
      <c r="G13" s="2">
        <f>F13/B13</f>
        <v>0.3734976887519259</v>
      </c>
    </row>
    <row r="14" spans="1:7" ht="12.75">
      <c r="A14" s="4">
        <f t="shared" si="5"/>
        <v>62000</v>
      </c>
      <c r="B14" s="4">
        <f t="shared" si="0"/>
        <v>68200</v>
      </c>
      <c r="C14" s="4">
        <f t="shared" si="1"/>
        <v>26800</v>
      </c>
      <c r="D14" s="4">
        <f t="shared" si="2"/>
        <v>2680</v>
      </c>
      <c r="E14" s="4">
        <f t="shared" si="3"/>
        <v>2850</v>
      </c>
      <c r="F14" s="4">
        <f t="shared" si="4"/>
        <v>21270</v>
      </c>
      <c r="G14" s="2">
        <f>F14/B14</f>
        <v>0.3118768328445748</v>
      </c>
    </row>
    <row r="15" spans="1:7" ht="12.75">
      <c r="A15" s="4">
        <f t="shared" si="5"/>
        <v>65000</v>
      </c>
      <c r="B15" s="4">
        <f t="shared" si="0"/>
        <v>71500</v>
      </c>
      <c r="C15" s="4">
        <f t="shared" si="1"/>
        <v>23500</v>
      </c>
      <c r="D15" s="4">
        <f t="shared" si="2"/>
        <v>2350</v>
      </c>
      <c r="E15" s="4">
        <f t="shared" si="3"/>
        <v>2850</v>
      </c>
      <c r="F15" s="4">
        <f t="shared" si="4"/>
        <v>18300</v>
      </c>
      <c r="G15" s="2">
        <f>F15/B15</f>
        <v>0.25594405594405595</v>
      </c>
    </row>
    <row r="16" spans="1:7" ht="12.75">
      <c r="A16" s="4">
        <f t="shared" si="5"/>
        <v>68000</v>
      </c>
      <c r="B16" s="4">
        <f t="shared" si="0"/>
        <v>74800</v>
      </c>
      <c r="C16" s="4">
        <f t="shared" si="1"/>
        <v>20200</v>
      </c>
      <c r="D16" s="4">
        <f t="shared" si="2"/>
        <v>2020</v>
      </c>
      <c r="E16" s="4">
        <f t="shared" si="3"/>
        <v>2850</v>
      </c>
      <c r="F16" s="4">
        <f t="shared" si="4"/>
        <v>15330</v>
      </c>
      <c r="G16" s="2">
        <f>F16/B16</f>
        <v>0.20494652406417113</v>
      </c>
    </row>
    <row r="17" spans="1:7" ht="12.75">
      <c r="A17" s="4">
        <f t="shared" si="5"/>
        <v>71000</v>
      </c>
      <c r="B17" s="4">
        <f t="shared" si="0"/>
        <v>78100</v>
      </c>
      <c r="C17" s="4">
        <f t="shared" si="1"/>
        <v>16900</v>
      </c>
      <c r="D17" s="4">
        <f t="shared" si="2"/>
        <v>1690</v>
      </c>
      <c r="E17" s="4">
        <f t="shared" si="3"/>
        <v>2850</v>
      </c>
      <c r="F17" s="4">
        <f t="shared" si="4"/>
        <v>12360</v>
      </c>
      <c r="G17" s="2">
        <f>F17/B17</f>
        <v>0.15825864276568502</v>
      </c>
    </row>
    <row r="18" spans="1:7" ht="12.75">
      <c r="A18" s="4">
        <f t="shared" si="5"/>
        <v>74000</v>
      </c>
      <c r="B18" s="4">
        <f t="shared" si="0"/>
        <v>81400</v>
      </c>
      <c r="C18" s="4">
        <f t="shared" si="1"/>
        <v>13600</v>
      </c>
      <c r="D18" s="4">
        <f t="shared" si="2"/>
        <v>1360</v>
      </c>
      <c r="E18" s="4">
        <f t="shared" si="3"/>
        <v>2850</v>
      </c>
      <c r="F18" s="4">
        <f t="shared" si="4"/>
        <v>9390</v>
      </c>
      <c r="G18" s="2">
        <f>F18/B18</f>
        <v>0.11535626535626535</v>
      </c>
    </row>
    <row r="19" spans="1:7" ht="12.75">
      <c r="A19" s="4">
        <f t="shared" si="5"/>
        <v>77000</v>
      </c>
      <c r="B19" s="4">
        <f t="shared" si="0"/>
        <v>84700</v>
      </c>
      <c r="C19" s="4">
        <f t="shared" si="1"/>
        <v>10300</v>
      </c>
      <c r="D19" s="4">
        <f t="shared" si="2"/>
        <v>1030</v>
      </c>
      <c r="E19" s="4">
        <f t="shared" si="3"/>
        <v>2850</v>
      </c>
      <c r="F19" s="4">
        <f t="shared" si="4"/>
        <v>6420</v>
      </c>
      <c r="G19" s="2">
        <f>F19/B19</f>
        <v>0.07579693034238488</v>
      </c>
    </row>
    <row r="20" spans="1:7" ht="12.75">
      <c r="A20" s="4">
        <f t="shared" si="5"/>
        <v>80000</v>
      </c>
      <c r="B20" s="4">
        <f t="shared" si="0"/>
        <v>88000</v>
      </c>
      <c r="C20" s="4">
        <f t="shared" si="1"/>
        <v>7000</v>
      </c>
      <c r="D20" s="4">
        <f t="shared" si="2"/>
        <v>700</v>
      </c>
      <c r="E20" s="4">
        <f t="shared" si="3"/>
        <v>2850</v>
      </c>
      <c r="F20" s="4">
        <f t="shared" si="4"/>
        <v>3450</v>
      </c>
      <c r="G20" s="2">
        <f>F20/B20</f>
        <v>0.03920454545454546</v>
      </c>
    </row>
    <row r="21" spans="1:7" ht="12.75">
      <c r="A21" s="4">
        <f t="shared" si="5"/>
        <v>83000</v>
      </c>
      <c r="B21" s="4">
        <f t="shared" si="0"/>
        <v>91300.00000000001</v>
      </c>
      <c r="C21" s="4">
        <f t="shared" si="1"/>
        <v>3699.9999999999854</v>
      </c>
      <c r="D21" s="4">
        <f t="shared" si="2"/>
        <v>369.9999999999985</v>
      </c>
      <c r="E21" s="4">
        <f t="shared" si="3"/>
        <v>2850</v>
      </c>
      <c r="F21" s="4">
        <f t="shared" si="4"/>
        <v>479.9999999999868</v>
      </c>
      <c r="G21" s="2">
        <f>F21/B21</f>
        <v>0.0052573932092002925</v>
      </c>
    </row>
    <row r="22" spans="1:7" ht="12.75">
      <c r="A22" s="4">
        <f t="shared" si="5"/>
        <v>86000</v>
      </c>
      <c r="B22" s="4">
        <f t="shared" si="0"/>
        <v>94600.00000000001</v>
      </c>
      <c r="C22" s="4">
        <f t="shared" si="1"/>
        <v>399.99999999998545</v>
      </c>
      <c r="D22" s="4">
        <f t="shared" si="2"/>
        <v>39.99999999999854</v>
      </c>
      <c r="E22" s="4">
        <f t="shared" si="3"/>
        <v>2850</v>
      </c>
      <c r="F22" s="4">
        <f t="shared" si="4"/>
        <v>-2490.000000000013</v>
      </c>
      <c r="G22" s="2">
        <f>F22/B22</f>
        <v>-0.026321353065539246</v>
      </c>
    </row>
    <row r="23" spans="1:7" ht="12.75">
      <c r="A23" s="4">
        <f t="shared" si="5"/>
        <v>89000</v>
      </c>
      <c r="B23" s="4">
        <f t="shared" si="0"/>
        <v>97900.00000000001</v>
      </c>
      <c r="C23" s="4">
        <f t="shared" si="1"/>
        <v>-2900.0000000000146</v>
      </c>
      <c r="D23" s="4">
        <f t="shared" si="2"/>
        <v>-290.0000000000015</v>
      </c>
      <c r="E23" s="4">
        <f t="shared" si="3"/>
        <v>2850</v>
      </c>
      <c r="F23" s="4">
        <f t="shared" si="4"/>
        <v>-5460.000000000013</v>
      </c>
      <c r="G23" s="2">
        <f>F23/B23</f>
        <v>-0.055771195097037915</v>
      </c>
    </row>
    <row r="24" spans="1:7" ht="12.75">
      <c r="A24" s="4">
        <f t="shared" si="5"/>
        <v>92000</v>
      </c>
      <c r="B24" s="4">
        <f t="shared" si="0"/>
        <v>101200.00000000001</v>
      </c>
      <c r="C24" s="4">
        <f t="shared" si="1"/>
        <v>-6200.000000000015</v>
      </c>
      <c r="D24" s="4">
        <f t="shared" si="2"/>
        <v>-620.0000000000015</v>
      </c>
      <c r="E24" s="4">
        <f t="shared" si="3"/>
        <v>2850</v>
      </c>
      <c r="F24" s="4">
        <f t="shared" si="4"/>
        <v>-8430.000000000013</v>
      </c>
      <c r="G24" s="2">
        <f>F24/B24</f>
        <v>-0.08330039525691711</v>
      </c>
    </row>
    <row r="25" spans="1:7" ht="12.75">
      <c r="A25" s="4">
        <f t="shared" si="5"/>
        <v>95000</v>
      </c>
      <c r="B25" s="4">
        <f t="shared" si="0"/>
        <v>104500.00000000001</v>
      </c>
      <c r="C25" s="4">
        <f t="shared" si="1"/>
        <v>-9500.000000000015</v>
      </c>
      <c r="D25" s="4">
        <f t="shared" si="2"/>
        <v>-950.0000000000015</v>
      </c>
      <c r="E25" s="4">
        <f t="shared" si="3"/>
        <v>2850</v>
      </c>
      <c r="F25" s="4">
        <f t="shared" si="4"/>
        <v>-11400.000000000013</v>
      </c>
      <c r="G25" s="2">
        <f>F25/B25</f>
        <v>-0.1090909090909092</v>
      </c>
    </row>
    <row r="26" spans="1:7" ht="12.75">
      <c r="A26" s="4">
        <f t="shared" si="5"/>
        <v>98000</v>
      </c>
      <c r="B26" s="4">
        <f t="shared" si="0"/>
        <v>107800.00000000001</v>
      </c>
      <c r="C26" s="4">
        <f t="shared" si="1"/>
        <v>-12800.000000000015</v>
      </c>
      <c r="D26" s="4">
        <f t="shared" si="2"/>
        <v>-1280.0000000000014</v>
      </c>
      <c r="E26" s="4">
        <f t="shared" si="3"/>
        <v>2850</v>
      </c>
      <c r="F26" s="4">
        <f t="shared" si="4"/>
        <v>-14370.000000000013</v>
      </c>
      <c r="G26" s="2">
        <f>F26/B26</f>
        <v>-0.13330241187384054</v>
      </c>
    </row>
    <row r="27" spans="1:7" ht="12.75">
      <c r="A27" s="4">
        <f>A26+$B$2</f>
        <v>101000</v>
      </c>
      <c r="B27" s="4">
        <f t="shared" si="0"/>
        <v>111100.00000000001</v>
      </c>
      <c r="C27" s="4">
        <f t="shared" si="1"/>
        <v>-16100.000000000015</v>
      </c>
      <c r="D27" s="4">
        <f t="shared" si="2"/>
        <v>-1610.0000000000014</v>
      </c>
      <c r="E27" s="4">
        <f t="shared" si="3"/>
        <v>2850</v>
      </c>
      <c r="F27" s="4">
        <f t="shared" si="4"/>
        <v>-17340.000000000015</v>
      </c>
      <c r="G27" s="2">
        <f>F27/B27</f>
        <v>-0.1560756075607562</v>
      </c>
    </row>
    <row r="28" spans="1:7" ht="12.75">
      <c r="A28" s="4">
        <f t="shared" si="5"/>
        <v>104000</v>
      </c>
      <c r="B28" s="4">
        <f t="shared" si="0"/>
        <v>114400.00000000001</v>
      </c>
      <c r="C28" s="4">
        <f t="shared" si="1"/>
        <v>-19400.000000000015</v>
      </c>
      <c r="D28" s="4">
        <f t="shared" si="2"/>
        <v>-1940.0000000000014</v>
      </c>
      <c r="E28" s="4">
        <f t="shared" si="3"/>
        <v>2850</v>
      </c>
      <c r="F28" s="4">
        <f t="shared" si="4"/>
        <v>-20310.000000000015</v>
      </c>
      <c r="G28" s="2">
        <f>F28/B28</f>
        <v>-0.17753496503496513</v>
      </c>
    </row>
    <row r="29" spans="1:7" ht="12.75">
      <c r="A29" s="4">
        <f t="shared" si="5"/>
        <v>107000</v>
      </c>
      <c r="B29" s="4">
        <f t="shared" si="0"/>
        <v>117700.00000000001</v>
      </c>
      <c r="C29" s="4">
        <f t="shared" si="1"/>
        <v>-22700.000000000015</v>
      </c>
      <c r="D29" s="4">
        <f t="shared" si="2"/>
        <v>-2270.0000000000014</v>
      </c>
      <c r="E29" s="4">
        <f t="shared" si="3"/>
        <v>2850</v>
      </c>
      <c r="F29" s="4">
        <f t="shared" si="4"/>
        <v>-23280.000000000015</v>
      </c>
      <c r="G29" s="2">
        <f>F29/B29</f>
        <v>-0.1977909940526764</v>
      </c>
    </row>
    <row r="30" spans="1:7" ht="12.75">
      <c r="A30" s="4">
        <f t="shared" si="5"/>
        <v>110000</v>
      </c>
      <c r="B30" s="4">
        <f t="shared" si="0"/>
        <v>121000.00000000001</v>
      </c>
      <c r="C30" s="4">
        <f t="shared" si="1"/>
        <v>-26000.000000000015</v>
      </c>
      <c r="D30" s="4">
        <f t="shared" si="2"/>
        <v>-2600.0000000000014</v>
      </c>
      <c r="E30" s="4">
        <f t="shared" si="3"/>
        <v>2850</v>
      </c>
      <c r="F30" s="4">
        <f t="shared" si="4"/>
        <v>-26250.000000000015</v>
      </c>
      <c r="G30" s="2">
        <f>F30/B30</f>
        <v>-0.21694214876033066</v>
      </c>
    </row>
    <row r="31" spans="1:7" ht="12.75">
      <c r="A31" s="4">
        <f t="shared" si="5"/>
        <v>113000</v>
      </c>
      <c r="B31" s="4">
        <f t="shared" si="0"/>
        <v>124300.00000000001</v>
      </c>
      <c r="C31" s="4">
        <f t="shared" si="1"/>
        <v>-29300.000000000015</v>
      </c>
      <c r="D31" s="4">
        <f t="shared" si="2"/>
        <v>-2930.0000000000014</v>
      </c>
      <c r="E31" s="4">
        <f t="shared" si="3"/>
        <v>2850</v>
      </c>
      <c r="F31" s="4">
        <f t="shared" si="4"/>
        <v>-29220.000000000015</v>
      </c>
      <c r="G31" s="2">
        <f>F31/B31</f>
        <v>-0.23507642799678208</v>
      </c>
    </row>
    <row r="32" spans="1:7" ht="12.75">
      <c r="A32" s="4">
        <f t="shared" si="5"/>
        <v>116000</v>
      </c>
      <c r="B32" s="4">
        <f t="shared" si="0"/>
        <v>127600.00000000001</v>
      </c>
      <c r="C32" s="4">
        <f t="shared" si="1"/>
        <v>-32600.000000000015</v>
      </c>
      <c r="D32" s="4">
        <f t="shared" si="2"/>
        <v>-3260.0000000000014</v>
      </c>
      <c r="E32" s="4">
        <f t="shared" si="3"/>
        <v>2850</v>
      </c>
      <c r="F32" s="4">
        <f t="shared" si="4"/>
        <v>-32190.000000000015</v>
      </c>
      <c r="G32" s="2">
        <f>F32/B32</f>
        <v>-0.25227272727272737</v>
      </c>
    </row>
    <row r="33" spans="1:7" ht="12.75">
      <c r="A33" s="4">
        <f t="shared" si="5"/>
        <v>119000</v>
      </c>
      <c r="B33" s="4">
        <f t="shared" si="0"/>
        <v>130900.00000000001</v>
      </c>
      <c r="C33" s="4">
        <f t="shared" si="1"/>
        <v>-35900.000000000015</v>
      </c>
      <c r="D33" s="4">
        <f t="shared" si="2"/>
        <v>-3590.0000000000014</v>
      </c>
      <c r="E33" s="4">
        <f t="shared" si="3"/>
        <v>2850</v>
      </c>
      <c r="F33" s="4">
        <f t="shared" si="4"/>
        <v>-35160.000000000015</v>
      </c>
      <c r="G33" s="2">
        <f>F33/B33</f>
        <v>-0.26860198624904513</v>
      </c>
    </row>
    <row r="34" spans="1:7" ht="12.75">
      <c r="A34" s="4">
        <f t="shared" si="5"/>
        <v>122000</v>
      </c>
      <c r="B34" s="4">
        <f t="shared" si="0"/>
        <v>134200</v>
      </c>
      <c r="C34" s="4">
        <f t="shared" si="1"/>
        <v>-39200</v>
      </c>
      <c r="D34" s="4">
        <f t="shared" si="2"/>
        <v>-3920</v>
      </c>
      <c r="E34" s="4">
        <f t="shared" si="3"/>
        <v>2850</v>
      </c>
      <c r="F34" s="4">
        <f t="shared" si="4"/>
        <v>-38130</v>
      </c>
      <c r="G34" s="2">
        <f>F34/B34</f>
        <v>-0.28412816691505216</v>
      </c>
    </row>
    <row r="35" spans="1:7" ht="12.75">
      <c r="A35" s="4">
        <f t="shared" si="5"/>
        <v>125000</v>
      </c>
      <c r="B35" s="4">
        <f t="shared" si="0"/>
        <v>137500</v>
      </c>
      <c r="C35" s="4">
        <f t="shared" si="1"/>
        <v>-42500</v>
      </c>
      <c r="D35" s="4">
        <f t="shared" si="2"/>
        <v>-4250</v>
      </c>
      <c r="E35" s="4">
        <f t="shared" si="3"/>
        <v>2850</v>
      </c>
      <c r="F35" s="4">
        <f t="shared" si="4"/>
        <v>-41100</v>
      </c>
      <c r="G35" s="2">
        <f>F35/B35</f>
        <v>-0.2989090909090909</v>
      </c>
    </row>
    <row r="36" spans="1:7" ht="12.75">
      <c r="A36" s="4">
        <f t="shared" si="5"/>
        <v>128000</v>
      </c>
      <c r="B36" s="4">
        <f t="shared" si="0"/>
        <v>140800</v>
      </c>
      <c r="C36" s="4">
        <f t="shared" si="1"/>
        <v>-45800</v>
      </c>
      <c r="D36" s="4">
        <f t="shared" si="2"/>
        <v>-4580</v>
      </c>
      <c r="E36" s="4">
        <f t="shared" si="3"/>
        <v>2850</v>
      </c>
      <c r="F36" s="4">
        <f t="shared" si="4"/>
        <v>-44070</v>
      </c>
      <c r="G36" s="2">
        <f>F36/B36</f>
        <v>-0.3129971590909091</v>
      </c>
    </row>
    <row r="37" spans="1:7" ht="12.75">
      <c r="A37" s="4">
        <f t="shared" si="5"/>
        <v>131000</v>
      </c>
      <c r="B37" s="4">
        <f t="shared" si="0"/>
        <v>144100</v>
      </c>
      <c r="C37" s="4">
        <f t="shared" si="1"/>
        <v>-49100</v>
      </c>
      <c r="D37" s="4">
        <f t="shared" si="2"/>
        <v>-4910</v>
      </c>
      <c r="E37" s="4">
        <f t="shared" si="3"/>
        <v>2850</v>
      </c>
      <c r="F37" s="4">
        <f t="shared" si="4"/>
        <v>-47040</v>
      </c>
      <c r="G37" s="2">
        <f>F37/B37</f>
        <v>-0.32643997224149895</v>
      </c>
    </row>
    <row r="38" spans="1:7" ht="12.75">
      <c r="A38" s="4">
        <f t="shared" si="5"/>
        <v>134000</v>
      </c>
      <c r="B38" s="4">
        <f t="shared" si="0"/>
        <v>147400</v>
      </c>
      <c r="C38" s="4">
        <f t="shared" si="1"/>
        <v>-52400</v>
      </c>
      <c r="D38" s="4">
        <f t="shared" si="2"/>
        <v>-5240</v>
      </c>
      <c r="E38" s="4">
        <f t="shared" si="3"/>
        <v>2850</v>
      </c>
      <c r="F38" s="4">
        <f t="shared" si="4"/>
        <v>-50010</v>
      </c>
      <c r="G38" s="2">
        <f>F38/B38</f>
        <v>-0.339280868385346</v>
      </c>
    </row>
    <row r="39" spans="1:7" ht="12.75">
      <c r="A39" s="4">
        <f>A38+$B$2</f>
        <v>137000</v>
      </c>
      <c r="B39" s="4">
        <f t="shared" si="0"/>
        <v>150700</v>
      </c>
      <c r="C39" s="4">
        <f t="shared" si="1"/>
        <v>-55700</v>
      </c>
      <c r="D39" s="4">
        <f t="shared" si="2"/>
        <v>-5570</v>
      </c>
      <c r="E39" s="4">
        <f t="shared" si="3"/>
        <v>2850</v>
      </c>
      <c r="F39" s="4">
        <f t="shared" si="4"/>
        <v>-52980</v>
      </c>
      <c r="G39" s="2">
        <f>F39/B39</f>
        <v>-0.3515593895155939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B10" sqref="B10:B39"/>
    </sheetView>
  </sheetViews>
  <sheetFormatPr defaultColWidth="9.140625" defaultRowHeight="12.75"/>
  <cols>
    <col min="1" max="1" width="17.57421875" style="0" customWidth="1"/>
    <col min="2" max="2" width="15.00390625" style="0" customWidth="1"/>
  </cols>
  <sheetData>
    <row r="1" spans="1:2" ht="12.75">
      <c r="A1" s="3" t="s">
        <v>5</v>
      </c>
      <c r="B1" s="3">
        <v>78915</v>
      </c>
    </row>
    <row r="2" spans="1:2" ht="12.75">
      <c r="A2" s="3" t="s">
        <v>4</v>
      </c>
      <c r="B2" s="3">
        <v>1000</v>
      </c>
    </row>
    <row r="3" spans="1:2" ht="12.75">
      <c r="A3" s="3" t="s">
        <v>6</v>
      </c>
      <c r="B3" s="3">
        <v>150000</v>
      </c>
    </row>
    <row r="4" spans="1:2" ht="12.75">
      <c r="A4" s="3" t="s">
        <v>7</v>
      </c>
      <c r="B4" s="3">
        <v>0</v>
      </c>
    </row>
    <row r="5" spans="1:2" ht="12.75">
      <c r="A5" s="3" t="s">
        <v>9</v>
      </c>
      <c r="B5" s="3">
        <v>12000</v>
      </c>
    </row>
    <row r="9" spans="1:6" ht="12.75">
      <c r="A9" s="1" t="s">
        <v>0</v>
      </c>
      <c r="B9" s="1" t="s">
        <v>1</v>
      </c>
      <c r="C9" s="1" t="s">
        <v>8</v>
      </c>
      <c r="D9" s="1" t="s">
        <v>7</v>
      </c>
      <c r="E9" s="1" t="s">
        <v>2</v>
      </c>
      <c r="F9" s="1" t="s">
        <v>3</v>
      </c>
    </row>
    <row r="10" spans="1:6" ht="12.75">
      <c r="A10" s="4">
        <f>B1</f>
        <v>78915</v>
      </c>
      <c r="B10" s="4">
        <f>A10*1.3</f>
        <v>102589.5</v>
      </c>
      <c r="C10" s="4">
        <f>$B$3-B10</f>
        <v>47410.5</v>
      </c>
      <c r="D10" s="4">
        <f>C10*$B$4/100</f>
        <v>0</v>
      </c>
      <c r="E10" s="4">
        <f>C10-D10-$B$5</f>
        <v>35410.5</v>
      </c>
      <c r="F10" s="2">
        <f>E10/B10</f>
        <v>0.3451669030456333</v>
      </c>
    </row>
    <row r="11" spans="1:6" ht="12.75">
      <c r="A11" s="4">
        <f>A10+$B$2</f>
        <v>79915</v>
      </c>
      <c r="B11" s="4">
        <f aca="true" t="shared" si="0" ref="B11:B39">A11*1.3</f>
        <v>103889.5</v>
      </c>
      <c r="C11" s="4">
        <f aca="true" t="shared" si="1" ref="C11:C39">$B$3-B11</f>
        <v>46110.5</v>
      </c>
      <c r="D11" s="4">
        <f aca="true" t="shared" si="2" ref="D11:D39">C11*$B$4/100</f>
        <v>0</v>
      </c>
      <c r="E11" s="4">
        <f aca="true" t="shared" si="3" ref="E11:E39">C11-D11-$B$5</f>
        <v>34110.5</v>
      </c>
      <c r="F11" s="2">
        <f aca="true" t="shared" si="4" ref="F11:F39">E11/B11</f>
        <v>0.3283344322573504</v>
      </c>
    </row>
    <row r="12" spans="1:6" ht="12.75">
      <c r="A12" s="4">
        <f aca="true" t="shared" si="5" ref="A12:A38">A11+$B$2</f>
        <v>80915</v>
      </c>
      <c r="B12" s="4">
        <f t="shared" si="0"/>
        <v>105189.5</v>
      </c>
      <c r="C12" s="4">
        <f t="shared" si="1"/>
        <v>44810.5</v>
      </c>
      <c r="D12" s="4">
        <f t="shared" si="2"/>
        <v>0</v>
      </c>
      <c r="E12" s="4">
        <f t="shared" si="3"/>
        <v>32810.5</v>
      </c>
      <c r="F12" s="2">
        <f t="shared" si="4"/>
        <v>0.31191801463073787</v>
      </c>
    </row>
    <row r="13" spans="1:6" ht="12.75">
      <c r="A13" s="4">
        <f t="shared" si="5"/>
        <v>81915</v>
      </c>
      <c r="B13" s="4">
        <f t="shared" si="0"/>
        <v>106489.5</v>
      </c>
      <c r="C13" s="4">
        <f t="shared" si="1"/>
        <v>43510.5</v>
      </c>
      <c r="D13" s="4">
        <f t="shared" si="2"/>
        <v>0</v>
      </c>
      <c r="E13" s="4">
        <f t="shared" si="3"/>
        <v>31510.5</v>
      </c>
      <c r="F13" s="2">
        <f t="shared" si="4"/>
        <v>0.29590241291394925</v>
      </c>
    </row>
    <row r="14" spans="1:6" ht="12.75">
      <c r="A14" s="4">
        <f t="shared" si="5"/>
        <v>82915</v>
      </c>
      <c r="B14" s="4">
        <f t="shared" si="0"/>
        <v>107789.5</v>
      </c>
      <c r="C14" s="4">
        <f t="shared" si="1"/>
        <v>42210.5</v>
      </c>
      <c r="D14" s="4">
        <f t="shared" si="2"/>
        <v>0</v>
      </c>
      <c r="E14" s="4">
        <f t="shared" si="3"/>
        <v>30210.5</v>
      </c>
      <c r="F14" s="2">
        <f t="shared" si="4"/>
        <v>0.28027312493331913</v>
      </c>
    </row>
    <row r="15" spans="1:6" ht="12.75">
      <c r="A15" s="4">
        <f t="shared" si="5"/>
        <v>83915</v>
      </c>
      <c r="B15" s="4">
        <f t="shared" si="0"/>
        <v>109089.5</v>
      </c>
      <c r="C15" s="4">
        <f t="shared" si="1"/>
        <v>40910.5</v>
      </c>
      <c r="D15" s="4">
        <f t="shared" si="2"/>
        <v>0</v>
      </c>
      <c r="E15" s="4">
        <f t="shared" si="3"/>
        <v>28910.5</v>
      </c>
      <c r="F15" s="2">
        <f t="shared" si="4"/>
        <v>0.265016339794389</v>
      </c>
    </row>
    <row r="16" spans="1:6" ht="12.75">
      <c r="A16" s="4">
        <f t="shared" si="5"/>
        <v>84915</v>
      </c>
      <c r="B16" s="4">
        <f t="shared" si="0"/>
        <v>110389.5</v>
      </c>
      <c r="C16" s="4">
        <f t="shared" si="1"/>
        <v>39610.5</v>
      </c>
      <c r="D16" s="4">
        <f t="shared" si="2"/>
        <v>0</v>
      </c>
      <c r="E16" s="4">
        <f t="shared" si="3"/>
        <v>27610.5</v>
      </c>
      <c r="F16" s="2">
        <f t="shared" si="4"/>
        <v>0.25011889717772073</v>
      </c>
    </row>
    <row r="17" spans="1:6" ht="12.75">
      <c r="A17" s="4">
        <f t="shared" si="5"/>
        <v>85915</v>
      </c>
      <c r="B17" s="4">
        <f t="shared" si="0"/>
        <v>111689.5</v>
      </c>
      <c r="C17" s="4">
        <f t="shared" si="1"/>
        <v>38310.5</v>
      </c>
      <c r="D17" s="4">
        <f t="shared" si="2"/>
        <v>0</v>
      </c>
      <c r="E17" s="4">
        <f t="shared" si="3"/>
        <v>26310.5</v>
      </c>
      <c r="F17" s="2">
        <f t="shared" si="4"/>
        <v>0.23556824947734567</v>
      </c>
    </row>
    <row r="18" spans="1:6" ht="12.75">
      <c r="A18" s="4">
        <f t="shared" si="5"/>
        <v>86915</v>
      </c>
      <c r="B18" s="4">
        <f t="shared" si="0"/>
        <v>112989.5</v>
      </c>
      <c r="C18" s="4">
        <f t="shared" si="1"/>
        <v>37010.5</v>
      </c>
      <c r="D18" s="4">
        <f t="shared" si="2"/>
        <v>0</v>
      </c>
      <c r="E18" s="4">
        <f t="shared" si="3"/>
        <v>25010.5</v>
      </c>
      <c r="F18" s="2">
        <f t="shared" si="4"/>
        <v>0.2213524265529098</v>
      </c>
    </row>
    <row r="19" spans="1:6" ht="12.75">
      <c r="A19" s="4">
        <f t="shared" si="5"/>
        <v>87915</v>
      </c>
      <c r="B19" s="4">
        <f t="shared" si="0"/>
        <v>114289.5</v>
      </c>
      <c r="C19" s="4">
        <f t="shared" si="1"/>
        <v>35710.5</v>
      </c>
      <c r="D19" s="4">
        <f t="shared" si="2"/>
        <v>0</v>
      </c>
      <c r="E19" s="4">
        <f t="shared" si="3"/>
        <v>23710.5</v>
      </c>
      <c r="F19" s="2">
        <f t="shared" si="4"/>
        <v>0.20746000288740435</v>
      </c>
    </row>
    <row r="20" spans="1:6" ht="12.75">
      <c r="A20" s="4">
        <f t="shared" si="5"/>
        <v>88915</v>
      </c>
      <c r="B20" s="4">
        <f t="shared" si="0"/>
        <v>115589.5</v>
      </c>
      <c r="C20" s="4">
        <f t="shared" si="1"/>
        <v>34410.5</v>
      </c>
      <c r="D20" s="4">
        <f t="shared" si="2"/>
        <v>0</v>
      </c>
      <c r="E20" s="4">
        <f t="shared" si="3"/>
        <v>22410.5</v>
      </c>
      <c r="F20" s="2">
        <f t="shared" si="4"/>
        <v>0.1938800669610994</v>
      </c>
    </row>
    <row r="21" spans="1:6" ht="12.75">
      <c r="A21" s="4">
        <f t="shared" si="5"/>
        <v>89915</v>
      </c>
      <c r="B21" s="4">
        <f t="shared" si="0"/>
        <v>116889.5</v>
      </c>
      <c r="C21" s="4">
        <f t="shared" si="1"/>
        <v>33110.5</v>
      </c>
      <c r="D21" s="4">
        <f t="shared" si="2"/>
        <v>0</v>
      </c>
      <c r="E21" s="4">
        <f t="shared" si="3"/>
        <v>21110.5</v>
      </c>
      <c r="F21" s="2">
        <f t="shared" si="4"/>
        <v>0.1806021926691448</v>
      </c>
    </row>
    <row r="22" spans="1:6" ht="12.75">
      <c r="A22" s="4">
        <f t="shared" si="5"/>
        <v>90915</v>
      </c>
      <c r="B22" s="4">
        <f t="shared" si="0"/>
        <v>118189.5</v>
      </c>
      <c r="C22" s="4">
        <f t="shared" si="1"/>
        <v>31810.5</v>
      </c>
      <c r="D22" s="4">
        <f t="shared" si="2"/>
        <v>0</v>
      </c>
      <c r="E22" s="4">
        <f t="shared" si="3"/>
        <v>19810.5</v>
      </c>
      <c r="F22" s="2">
        <f t="shared" si="4"/>
        <v>0.16761641262548704</v>
      </c>
    </row>
    <row r="23" spans="1:6" ht="12.75">
      <c r="A23" s="4">
        <f t="shared" si="5"/>
        <v>91915</v>
      </c>
      <c r="B23" s="4">
        <f t="shared" si="0"/>
        <v>119489.5</v>
      </c>
      <c r="C23" s="4">
        <f t="shared" si="1"/>
        <v>30510.5</v>
      </c>
      <c r="D23" s="4">
        <f t="shared" si="2"/>
        <v>0</v>
      </c>
      <c r="E23" s="4">
        <f t="shared" si="3"/>
        <v>18510.5</v>
      </c>
      <c r="F23" s="2">
        <f t="shared" si="4"/>
        <v>0.1549131932094452</v>
      </c>
    </row>
    <row r="24" spans="1:6" ht="12.75">
      <c r="A24" s="4">
        <f t="shared" si="5"/>
        <v>92915</v>
      </c>
      <c r="B24" s="4">
        <f t="shared" si="0"/>
        <v>120789.5</v>
      </c>
      <c r="C24" s="4">
        <f t="shared" si="1"/>
        <v>29210.5</v>
      </c>
      <c r="D24" s="4">
        <f t="shared" si="2"/>
        <v>0</v>
      </c>
      <c r="E24" s="4">
        <f t="shared" si="3"/>
        <v>17210.5</v>
      </c>
      <c r="F24" s="2">
        <f t="shared" si="4"/>
        <v>0.14248341122365768</v>
      </c>
    </row>
    <row r="25" spans="1:6" ht="12.75">
      <c r="A25" s="4">
        <f t="shared" si="5"/>
        <v>93915</v>
      </c>
      <c r="B25" s="4">
        <f t="shared" si="0"/>
        <v>122089.5</v>
      </c>
      <c r="C25" s="4">
        <f t="shared" si="1"/>
        <v>27910.5</v>
      </c>
      <c r="D25" s="4">
        <f t="shared" si="2"/>
        <v>0</v>
      </c>
      <c r="E25" s="4">
        <f t="shared" si="3"/>
        <v>15910.5</v>
      </c>
      <c r="F25" s="2">
        <f t="shared" si="4"/>
        <v>0.1303183320432961</v>
      </c>
    </row>
    <row r="26" spans="1:6" ht="12.75">
      <c r="A26" s="4">
        <f t="shared" si="5"/>
        <v>94915</v>
      </c>
      <c r="B26" s="4">
        <f t="shared" si="0"/>
        <v>123389.5</v>
      </c>
      <c r="C26" s="4">
        <f t="shared" si="1"/>
        <v>26610.5</v>
      </c>
      <c r="D26" s="4">
        <f t="shared" si="2"/>
        <v>0</v>
      </c>
      <c r="E26" s="4">
        <f t="shared" si="3"/>
        <v>14610.5</v>
      </c>
      <c r="F26" s="2">
        <f t="shared" si="4"/>
        <v>0.11840958914656434</v>
      </c>
    </row>
    <row r="27" spans="1:6" ht="12.75">
      <c r="A27" s="4">
        <f>A26+$B$2</f>
        <v>95915</v>
      </c>
      <c r="B27" s="4">
        <f t="shared" si="0"/>
        <v>124689.5</v>
      </c>
      <c r="C27" s="4">
        <f t="shared" si="1"/>
        <v>25310.5</v>
      </c>
      <c r="D27" s="4">
        <f t="shared" si="2"/>
        <v>0</v>
      </c>
      <c r="E27" s="4">
        <f t="shared" si="3"/>
        <v>13310.5</v>
      </c>
      <c r="F27" s="2">
        <f t="shared" si="4"/>
        <v>0.10674916492567538</v>
      </c>
    </row>
    <row r="28" spans="1:6" ht="12.75">
      <c r="A28" s="4">
        <f t="shared" si="5"/>
        <v>96915</v>
      </c>
      <c r="B28" s="4">
        <f t="shared" si="0"/>
        <v>125989.5</v>
      </c>
      <c r="C28" s="4">
        <f t="shared" si="1"/>
        <v>24010.5</v>
      </c>
      <c r="D28" s="4">
        <f t="shared" si="2"/>
        <v>0</v>
      </c>
      <c r="E28" s="4">
        <f t="shared" si="3"/>
        <v>12010.5</v>
      </c>
      <c r="F28" s="2">
        <f t="shared" si="4"/>
        <v>0.09532937268581905</v>
      </c>
    </row>
    <row r="29" spans="1:6" ht="12.75">
      <c r="A29" s="4">
        <f t="shared" si="5"/>
        <v>97915</v>
      </c>
      <c r="B29" s="4">
        <f t="shared" si="0"/>
        <v>127289.5</v>
      </c>
      <c r="C29" s="4">
        <f t="shared" si="1"/>
        <v>22710.5</v>
      </c>
      <c r="D29" s="4">
        <f t="shared" si="2"/>
        <v>0</v>
      </c>
      <c r="E29" s="4">
        <f t="shared" si="3"/>
        <v>10710.5</v>
      </c>
      <c r="F29" s="2">
        <f t="shared" si="4"/>
        <v>0.08414283974719046</v>
      </c>
    </row>
    <row r="30" spans="1:6" ht="12.75">
      <c r="A30" s="4">
        <f t="shared" si="5"/>
        <v>98915</v>
      </c>
      <c r="B30" s="4">
        <f t="shared" si="0"/>
        <v>128589.5</v>
      </c>
      <c r="C30" s="4">
        <f t="shared" si="1"/>
        <v>21410.5</v>
      </c>
      <c r="D30" s="4">
        <f t="shared" si="2"/>
        <v>0</v>
      </c>
      <c r="E30" s="4">
        <f t="shared" si="3"/>
        <v>9410.5</v>
      </c>
      <c r="F30" s="2">
        <f t="shared" si="4"/>
        <v>0.07318249157201794</v>
      </c>
    </row>
    <row r="31" spans="1:6" ht="12.75">
      <c r="A31" s="4">
        <f t="shared" si="5"/>
        <v>99915</v>
      </c>
      <c r="B31" s="4">
        <f t="shared" si="0"/>
        <v>129889.5</v>
      </c>
      <c r="C31" s="4">
        <f t="shared" si="1"/>
        <v>20110.5</v>
      </c>
      <c r="D31" s="4">
        <f t="shared" si="2"/>
        <v>0</v>
      </c>
      <c r="E31" s="4">
        <f t="shared" si="3"/>
        <v>8110.5</v>
      </c>
      <c r="F31" s="2">
        <f t="shared" si="4"/>
        <v>0.0624415368447796</v>
      </c>
    </row>
    <row r="32" spans="1:6" ht="12.75">
      <c r="A32" s="4">
        <f t="shared" si="5"/>
        <v>100915</v>
      </c>
      <c r="B32" s="4">
        <f t="shared" si="0"/>
        <v>131189.5</v>
      </c>
      <c r="C32" s="4">
        <f t="shared" si="1"/>
        <v>18810.5</v>
      </c>
      <c r="D32" s="4">
        <f t="shared" si="2"/>
        <v>0</v>
      </c>
      <c r="E32" s="4">
        <f t="shared" si="3"/>
        <v>6810.5</v>
      </c>
      <c r="F32" s="2">
        <f t="shared" si="4"/>
        <v>0.051913453439490206</v>
      </c>
    </row>
    <row r="33" spans="1:6" ht="12.75">
      <c r="A33" s="4">
        <f t="shared" si="5"/>
        <v>101915</v>
      </c>
      <c r="B33" s="4">
        <f t="shared" si="0"/>
        <v>132489.5</v>
      </c>
      <c r="C33" s="4">
        <f t="shared" si="1"/>
        <v>17510.5</v>
      </c>
      <c r="D33" s="4">
        <f t="shared" si="2"/>
        <v>0</v>
      </c>
      <c r="E33" s="4">
        <f t="shared" si="3"/>
        <v>5510.5</v>
      </c>
      <c r="F33" s="2">
        <f t="shared" si="4"/>
        <v>0.0415919752131301</v>
      </c>
    </row>
    <row r="34" spans="1:6" ht="12.75">
      <c r="A34" s="4">
        <f t="shared" si="5"/>
        <v>102915</v>
      </c>
      <c r="B34" s="4">
        <f t="shared" si="0"/>
        <v>133789.5</v>
      </c>
      <c r="C34" s="4">
        <f t="shared" si="1"/>
        <v>16210.5</v>
      </c>
      <c r="D34" s="4">
        <f t="shared" si="2"/>
        <v>0</v>
      </c>
      <c r="E34" s="4">
        <f t="shared" si="3"/>
        <v>4210.5</v>
      </c>
      <c r="F34" s="2">
        <f t="shared" si="4"/>
        <v>0.03147107956902447</v>
      </c>
    </row>
    <row r="35" spans="1:6" ht="12.75">
      <c r="A35" s="4">
        <f t="shared" si="5"/>
        <v>103915</v>
      </c>
      <c r="B35" s="4">
        <f t="shared" si="0"/>
        <v>135089.5</v>
      </c>
      <c r="C35" s="4">
        <f t="shared" si="1"/>
        <v>14910.5</v>
      </c>
      <c r="D35" s="4">
        <f t="shared" si="2"/>
        <v>0</v>
      </c>
      <c r="E35" s="4">
        <f t="shared" si="3"/>
        <v>2910.5</v>
      </c>
      <c r="F35" s="2">
        <f t="shared" si="4"/>
        <v>0.021544975738306826</v>
      </c>
    </row>
    <row r="36" spans="1:6" ht="12.75">
      <c r="A36" s="4">
        <f t="shared" si="5"/>
        <v>104915</v>
      </c>
      <c r="B36" s="4">
        <f t="shared" si="0"/>
        <v>136389.5</v>
      </c>
      <c r="C36" s="4">
        <f t="shared" si="1"/>
        <v>13610.5</v>
      </c>
      <c r="D36" s="4">
        <f t="shared" si="2"/>
        <v>0</v>
      </c>
      <c r="E36" s="4">
        <f t="shared" si="3"/>
        <v>1610.5</v>
      </c>
      <c r="F36" s="2">
        <f t="shared" si="4"/>
        <v>0.011808093731555582</v>
      </c>
    </row>
    <row r="37" spans="1:6" ht="12.75">
      <c r="A37" s="4">
        <f t="shared" si="5"/>
        <v>105915</v>
      </c>
      <c r="B37" s="4">
        <f t="shared" si="0"/>
        <v>137689.5</v>
      </c>
      <c r="C37" s="4">
        <f t="shared" si="1"/>
        <v>12310.5</v>
      </c>
      <c r="D37" s="4">
        <f t="shared" si="2"/>
        <v>0</v>
      </c>
      <c r="E37" s="4">
        <f t="shared" si="3"/>
        <v>310.5</v>
      </c>
      <c r="F37" s="2">
        <f t="shared" si="4"/>
        <v>0.0022550739163117012</v>
      </c>
    </row>
    <row r="38" spans="1:6" ht="12.75">
      <c r="A38" s="4">
        <f t="shared" si="5"/>
        <v>106915</v>
      </c>
      <c r="B38" s="4">
        <f t="shared" si="0"/>
        <v>138989.5</v>
      </c>
      <c r="C38" s="4">
        <f t="shared" si="1"/>
        <v>11010.5</v>
      </c>
      <c r="D38" s="4">
        <f t="shared" si="2"/>
        <v>0</v>
      </c>
      <c r="E38" s="4">
        <f t="shared" si="3"/>
        <v>-989.5</v>
      </c>
      <c r="F38" s="2">
        <f t="shared" si="4"/>
        <v>-0.007119242820500829</v>
      </c>
    </row>
    <row r="39" spans="1:6" ht="12.75">
      <c r="A39" s="4">
        <f>A38+$B$2</f>
        <v>107915</v>
      </c>
      <c r="B39" s="4">
        <f t="shared" si="0"/>
        <v>140289.5</v>
      </c>
      <c r="C39" s="4">
        <f t="shared" si="1"/>
        <v>9710.5</v>
      </c>
      <c r="D39" s="4">
        <f t="shared" si="2"/>
        <v>0</v>
      </c>
      <c r="E39" s="4">
        <f t="shared" si="3"/>
        <v>-2289.5</v>
      </c>
      <c r="F39" s="2">
        <f t="shared" si="4"/>
        <v>-0.016319824363191827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NEXTMOVE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Beretta</dc:creator>
  <cp:keywords/>
  <dc:description/>
  <cp:lastModifiedBy>Marco Beretta</cp:lastModifiedBy>
  <dcterms:created xsi:type="dcterms:W3CDTF">2004-02-13T12:33:20Z</dcterms:created>
  <dcterms:modified xsi:type="dcterms:W3CDTF">2004-02-13T16:18:42Z</dcterms:modified>
  <cp:category/>
  <cp:version/>
  <cp:contentType/>
  <cp:contentStatus/>
</cp:coreProperties>
</file>